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VP\Desktop\ŠKOLA\iTRANSPARENTNOST\02-24\"/>
    </mc:Choice>
  </mc:AlternateContent>
  <bookViews>
    <workbookView xWindow="0" yWindow="0" windowWidth="22848" windowHeight="8592"/>
  </bookViews>
  <sheets>
    <sheet name="po datumima" sheetId="1" r:id="rId1"/>
    <sheet name="kategorija 2" sheetId="2" r:id="rId2"/>
  </sheets>
  <definedNames>
    <definedName name="_xlnm.Print_Area" localSheetId="0">'po datumima'!$A$1:$H$120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5" i="1" l="1"/>
  <c r="E45" i="1"/>
  <c r="E114" i="1"/>
  <c r="C13" i="2" l="1"/>
  <c r="C23" i="2"/>
  <c r="C17" i="2"/>
  <c r="C24" i="2" s="1"/>
  <c r="E13" i="1"/>
  <c r="E74" i="1"/>
  <c r="E57" i="1"/>
  <c r="E111" i="1"/>
  <c r="E108" i="1"/>
  <c r="E106" i="1"/>
  <c r="E104" i="1"/>
  <c r="E102" i="1"/>
  <c r="E100" i="1"/>
  <c r="E98" i="1"/>
  <c r="E96" i="1"/>
  <c r="E93" i="1"/>
  <c r="E91" i="1"/>
  <c r="E89" i="1"/>
  <c r="E66" i="1"/>
  <c r="E42" i="1"/>
  <c r="E87" i="1"/>
  <c r="E85" i="1"/>
  <c r="E83" i="1"/>
  <c r="E81" i="1"/>
  <c r="E78" i="1"/>
  <c r="E76" i="1"/>
  <c r="E70" i="1"/>
  <c r="E68" i="1"/>
  <c r="E61" i="1"/>
  <c r="E59" i="1"/>
  <c r="E53" i="1"/>
  <c r="E51" i="1"/>
  <c r="E49" i="1"/>
  <c r="E47" i="1"/>
  <c r="E38" i="1"/>
  <c r="E35" i="1"/>
  <c r="E33" i="1"/>
  <c r="E31" i="1"/>
  <c r="E29" i="1"/>
  <c r="E27" i="1"/>
  <c r="E25" i="1"/>
  <c r="E23" i="1"/>
  <c r="E21" i="1"/>
  <c r="E17" i="1"/>
  <c r="E15" i="1"/>
  <c r="E19" i="1"/>
</calcChain>
</file>

<file path=xl/sharedStrings.xml><?xml version="1.0" encoding="utf-8"?>
<sst xmlns="http://schemas.openxmlformats.org/spreadsheetml/2006/main" count="391" uniqueCount="249">
  <si>
    <t>Naziv škole: OSNOVNA ŠKOLA VJEKOSLAVA PARAĆA</t>
  </si>
  <si>
    <t xml:space="preserve">Adresa: DUDINI 17 </t>
  </si>
  <si>
    <t>OIB: 70459862544</t>
  </si>
  <si>
    <t>primatelj</t>
  </si>
  <si>
    <t>OIB</t>
  </si>
  <si>
    <t>mjesto</t>
  </si>
  <si>
    <t>plaćeni iznos</t>
  </si>
  <si>
    <t>konto</t>
  </si>
  <si>
    <t xml:space="preserve">OTP BANKA D.D.                                                                  </t>
  </si>
  <si>
    <t>52508873833</t>
  </si>
  <si>
    <t xml:space="preserve">SPLIT                                                       </t>
  </si>
  <si>
    <t xml:space="preserve">34312     </t>
  </si>
  <si>
    <t xml:space="preserve">USLUGE PLATNOG PROMETA                                                                                                                                                                                  </t>
  </si>
  <si>
    <t xml:space="preserve">SPORT VISION D.O.O.                                                             </t>
  </si>
  <si>
    <t>30098672140</t>
  </si>
  <si>
    <t xml:space="preserve">ZAGREB                                                      </t>
  </si>
  <si>
    <t xml:space="preserve">32271     </t>
  </si>
  <si>
    <t xml:space="preserve">SLUŽBENA RADNA I ZAŠTITNA ODJEĆA I OBUĆA                                                                                                                                                                </t>
  </si>
  <si>
    <t xml:space="preserve">LESNINA H. d. o. o. za proizvodnju, trgovinu i usluge                           </t>
  </si>
  <si>
    <t>36998794856</t>
  </si>
  <si>
    <t xml:space="preserve">IVANJA REKA                                                 </t>
  </si>
  <si>
    <t xml:space="preserve">42212     </t>
  </si>
  <si>
    <t xml:space="preserve">UREDSKI NAMJEŠTAJ                                                                                                                                                                                       </t>
  </si>
  <si>
    <t xml:space="preserve">DOPRINOSI ZA OBVEZNO ZDRAVSTVENO OSIGURANJE                                                                                                                                                             </t>
  </si>
  <si>
    <t xml:space="preserve">NAKNADE ZA PRIJEVOZ NA POSAO I S POSLA                                                                                                                                                                  </t>
  </si>
  <si>
    <t xml:space="preserve">IKEA Hrvatska d.o.o. za trgovinu                                                </t>
  </si>
  <si>
    <t>21523879111</t>
  </si>
  <si>
    <t xml:space="preserve">Sesvete - Kraljevac                                         </t>
  </si>
  <si>
    <t xml:space="preserve">FORUM d.o.o.                                                                    </t>
  </si>
  <si>
    <t>33127072619</t>
  </si>
  <si>
    <t xml:space="preserve">ZADAR                                                       </t>
  </si>
  <si>
    <t xml:space="preserve">322121    </t>
  </si>
  <si>
    <t xml:space="preserve">RASHODI ZA STRUČ.LITERAR.I KNJIGE                                                                                                                                                                       </t>
  </si>
  <si>
    <t xml:space="preserve">ZNANJE D.O.O.                                                                   </t>
  </si>
  <si>
    <t>80627693538</t>
  </si>
  <si>
    <t xml:space="preserve">KNJIGA U CENTRU                                                                 </t>
  </si>
  <si>
    <t>81764499494</t>
  </si>
  <si>
    <t>HRVATSKI POMORSKI MUZEJ SPLIT,JAVNA USTANOVA ZA ISTRAŽIVANJE,SAKUPLJANJE,ČUVANJE</t>
  </si>
  <si>
    <t>91912897567</t>
  </si>
  <si>
    <t xml:space="preserve">32399     </t>
  </si>
  <si>
    <t xml:space="preserve">OSTALE NESPOMENUTE USLUGE                                                                                                                                                                               </t>
  </si>
  <si>
    <t xml:space="preserve">PRIME ACTIVE j.d.o.o. za trgovinu i usluge, turistička agencija                 </t>
  </si>
  <si>
    <t>00672486380</t>
  </si>
  <si>
    <t xml:space="preserve">32224     </t>
  </si>
  <si>
    <t xml:space="preserve">NAMIRNICE                                                                                                                                                                                               </t>
  </si>
  <si>
    <t xml:space="preserve">SVIBOR-TALE &amp; MORE                                                              </t>
  </si>
  <si>
    <t>45408234608</t>
  </si>
  <si>
    <t xml:space="preserve">KATARINA ZRINSKI d.o.o.                                                         </t>
  </si>
  <si>
    <t>13653700851</t>
  </si>
  <si>
    <t xml:space="preserve">TRGOVAČKO-NAKLADNIČKI OBRT TENOR vl. Zlatko Vidakć                              </t>
  </si>
  <si>
    <t>26643961953</t>
  </si>
  <si>
    <t xml:space="preserve">ZAPOSLENICI OŠ V.PARAĆA                                                         </t>
  </si>
  <si>
    <t>70459862544</t>
  </si>
  <si>
    <t xml:space="preserve">OBRT INNAMORATA, VL. INA ŠPIČEK                                                 </t>
  </si>
  <si>
    <t>46818678144</t>
  </si>
  <si>
    <t xml:space="preserve">12912     </t>
  </si>
  <si>
    <t xml:space="preserve">POTRAŽIVANJA ZA PREDUJMOVE                                                                                                                                                                              </t>
  </si>
  <si>
    <t xml:space="preserve">HZ RIF                                                                          </t>
  </si>
  <si>
    <t>75508100288</t>
  </si>
  <si>
    <t xml:space="preserve">32212     </t>
  </si>
  <si>
    <t xml:space="preserve">LITERATURA (PUBLIKACIJE, ČASOPISI, GLASILA, KNJIGE I OSTALO)                                                                                                                                            </t>
  </si>
  <si>
    <t xml:space="preserve">ČISTOĆA d.o.o.                                                                  </t>
  </si>
  <si>
    <t>38812451417</t>
  </si>
  <si>
    <t xml:space="preserve"> SPLIT                                                      </t>
  </si>
  <si>
    <t xml:space="preserve">32342     </t>
  </si>
  <si>
    <t xml:space="preserve">IZNOŠENJE I ODVOZ SMEĆA                                                                                                                                                                                 </t>
  </si>
  <si>
    <t xml:space="preserve">OCELOT d.o.o.                                                                   </t>
  </si>
  <si>
    <t>73929122979</t>
  </si>
  <si>
    <t xml:space="preserve">32322     </t>
  </si>
  <si>
    <t xml:space="preserve">USLUGE TEKUĆEG I INVEST. ODRŽAVANJA POSTROJENJA I OPREME                                                                                                                                                </t>
  </si>
  <si>
    <t xml:space="preserve">CIAN d.o.o.                                                                     </t>
  </si>
  <si>
    <t>04201603871</t>
  </si>
  <si>
    <t xml:space="preserve">32343     </t>
  </si>
  <si>
    <t xml:space="preserve">DERATIZACIJA I DEZINSEKCIJA                                                                                                                                                                             </t>
  </si>
  <si>
    <t xml:space="preserve">VODOVOD I KANALIZACIJA                                                          </t>
  </si>
  <si>
    <t>56826138353</t>
  </si>
  <si>
    <t xml:space="preserve">32341     </t>
  </si>
  <si>
    <t xml:space="preserve">OPSKRBA VODOM                                                                                                                                                                                           </t>
  </si>
  <si>
    <t xml:space="preserve">M4 MARKIOLI d.o.o                                                               </t>
  </si>
  <si>
    <t>69086932380</t>
  </si>
  <si>
    <t xml:space="preserve"> SOLIN                                                      </t>
  </si>
  <si>
    <t xml:space="preserve">32396     </t>
  </si>
  <si>
    <t xml:space="preserve">USLUGA ČUVANJA IMOVINE I OSOBA                                                                                                                                                                          </t>
  </si>
  <si>
    <t xml:space="preserve">SVEŽANJ D.O.O.                                                                  </t>
  </si>
  <si>
    <t>84456801514</t>
  </si>
  <si>
    <t xml:space="preserve"> KRIVODOL                                                   </t>
  </si>
  <si>
    <t xml:space="preserve">32379     </t>
  </si>
  <si>
    <t xml:space="preserve">OSTALE INTELEKTUALNE USLUGE                                                                                                                                                                             </t>
  </si>
  <si>
    <t xml:space="preserve">FINA - FINANCIJSKA AGENCIJA                                                     </t>
  </si>
  <si>
    <t>85821130368</t>
  </si>
  <si>
    <t xml:space="preserve">32389     </t>
  </si>
  <si>
    <t xml:space="preserve">OSTALE RAČUNALNE USLUGE                                                                                                                                                                                 </t>
  </si>
  <si>
    <t xml:space="preserve">32999     </t>
  </si>
  <si>
    <t xml:space="preserve">OSTALI NESPOMENUTI RASHODI POSLOVANJA                                                                                                                                                                   </t>
  </si>
  <si>
    <t xml:space="preserve">HP - HRVATSKA POŠTA                                                             </t>
  </si>
  <si>
    <t>87311810356</t>
  </si>
  <si>
    <t xml:space="preserve">32313     </t>
  </si>
  <si>
    <t xml:space="preserve">POŠTARINA (PISMA, TISKANICE I SL.)                                                                                                                                                                      </t>
  </si>
  <si>
    <t xml:space="preserve">DOKUMENT IT d.o.o. za informatička rješenja                                     </t>
  </si>
  <si>
    <t>45392055435</t>
  </si>
  <si>
    <t xml:space="preserve">GRAĐA D.D.                                                                      </t>
  </si>
  <si>
    <t>70571833346</t>
  </si>
  <si>
    <t xml:space="preserve">32229     </t>
  </si>
  <si>
    <t xml:space="preserve">OSTALI MATERIJAL                                                                                                                                                                                        </t>
  </si>
  <si>
    <t xml:space="preserve">A.D.V.GRUPA D.O.O.                                                              </t>
  </si>
  <si>
    <t>98946028063</t>
  </si>
  <si>
    <t xml:space="preserve">RiLoop j.d.o.o.                                                                 </t>
  </si>
  <si>
    <t>10133376712</t>
  </si>
  <si>
    <t xml:space="preserve">IČIĆI                                                       </t>
  </si>
  <si>
    <t xml:space="preserve">32381     </t>
  </si>
  <si>
    <t xml:space="preserve">USLUGE AŽURIRANJA RAČUNALNIH BAZA                                                                                                                                                                       </t>
  </si>
  <si>
    <t xml:space="preserve">HRVATSKI TELEKOM D.D.                                                           </t>
  </si>
  <si>
    <t>81793146560</t>
  </si>
  <si>
    <t xml:space="preserve">32311     </t>
  </si>
  <si>
    <t xml:space="preserve">USLUGE TELEFONA, TELEFAKSA                                                                                                                                                                              </t>
  </si>
  <si>
    <t xml:space="preserve">32312     </t>
  </si>
  <si>
    <t xml:space="preserve">USLUGE INTERNETA                                                                                                                                                                                        </t>
  </si>
  <si>
    <t xml:space="preserve">PROFIL KLETT d.o.o.                                                             </t>
  </si>
  <si>
    <t>95803232921</t>
  </si>
  <si>
    <t xml:space="preserve">UTIRUŠ - UDRUGA TAJNIKA I RAČUNOVOĐA                                            </t>
  </si>
  <si>
    <t>08262555699</t>
  </si>
  <si>
    <t xml:space="preserve">32941     </t>
  </si>
  <si>
    <t xml:space="preserve">TUZEMNE ČLANARINE                                                                                                                                                                                       </t>
  </si>
  <si>
    <t xml:space="preserve">HRVATSKO MATEMATIČKO DRUŠTVO                                                    </t>
  </si>
  <si>
    <t>85051163109</t>
  </si>
  <si>
    <t xml:space="preserve">HIEMS  d.o.o.  turistička agencija i usluge                                     </t>
  </si>
  <si>
    <t>34855338781</t>
  </si>
  <si>
    <t xml:space="preserve">323190    </t>
  </si>
  <si>
    <t xml:space="preserve">OSTALE USLUGE ZA PRIJEVOZ UČENIKA                                                                                                                                                                       </t>
  </si>
  <si>
    <t xml:space="preserve">PETROL d.o.o.                                                                   </t>
  </si>
  <si>
    <t>75550985023</t>
  </si>
  <si>
    <t xml:space="preserve"> ZAGREB                                                     </t>
  </si>
  <si>
    <t xml:space="preserve">32239     </t>
  </si>
  <si>
    <t xml:space="preserve">OSTALI MATERIJALI ZA PROIZVODNJU ENERGIJE (UGLJEN, DRVA,...)                                                                                                                                            </t>
  </si>
  <si>
    <t xml:space="preserve">ADRIA MEDIJA                                                                    </t>
  </si>
  <si>
    <t>58576890942</t>
  </si>
  <si>
    <t xml:space="preserve">32234     </t>
  </si>
  <si>
    <t xml:space="preserve">MOTORNI BENZIN I DIZEL GORIVO                                                                                                                                                                           </t>
  </si>
  <si>
    <t xml:space="preserve">ŠKOLSKE NOVINE D.D.                                                             </t>
  </si>
  <si>
    <t>24796394086</t>
  </si>
  <si>
    <t xml:space="preserve">  ZAGREB                                                    </t>
  </si>
  <si>
    <t xml:space="preserve">322120    </t>
  </si>
  <si>
    <t xml:space="preserve">RASHODI ZA ČASOPISE I GLASILA                                                                                                                                                                           </t>
  </si>
  <si>
    <t xml:space="preserve">HEP OPSKRBA d.o.o.                                                              </t>
  </si>
  <si>
    <t>63073332379</t>
  </si>
  <si>
    <t xml:space="preserve">32231     </t>
  </si>
  <si>
    <t xml:space="preserve">ELEKTRIČNA ENERGIJA                                                                                                                                                                                     </t>
  </si>
  <si>
    <t xml:space="preserve">HRVATSKA UDRUGA RAVNATELJA OSNOVNIH ŠKOLA                                       </t>
  </si>
  <si>
    <t>97748123085</t>
  </si>
  <si>
    <t xml:space="preserve">POINT  informatika, komunikacija, trgovina, društvo s ograničenom odgovornošću  </t>
  </si>
  <si>
    <t>80947211460</t>
  </si>
  <si>
    <t xml:space="preserve">VARAŽDIN                                                    </t>
  </si>
  <si>
    <t xml:space="preserve">322110    </t>
  </si>
  <si>
    <t xml:space="preserve">UREDSKI MATERIJAL                                                                                                                                                                                       </t>
  </si>
  <si>
    <t>93687324069</t>
  </si>
  <si>
    <t xml:space="preserve">SAMOBOR                                                     </t>
  </si>
  <si>
    <t xml:space="preserve">IZODAL d.o.o.                                                                   </t>
  </si>
  <si>
    <t>07085868781</t>
  </si>
  <si>
    <t xml:space="preserve">32321     </t>
  </si>
  <si>
    <t xml:space="preserve">USLUGE TEKUĆEG I INVEST. ODRŽAVANJA GRAĐEVINSKIH OBJEKATA                                                                                                                                               </t>
  </si>
  <si>
    <t xml:space="preserve">PEVEX D.D.                                                                      </t>
  </si>
  <si>
    <t>73660371074</t>
  </si>
  <si>
    <t xml:space="preserve">SESVETE                                                     </t>
  </si>
  <si>
    <t xml:space="preserve">GRAD SOLIN - ODJEL ZA PRAVNE I KOMUNALNE POSLOVE                                </t>
  </si>
  <si>
    <t>40642464411</t>
  </si>
  <si>
    <t xml:space="preserve">32349     </t>
  </si>
  <si>
    <t xml:space="preserve">OSTALE KOMUNALNE USLUGE                                                                                                                                                                                 </t>
  </si>
  <si>
    <t>IZVJEŠĆE O TROŠENJU SREDSTAVA ZA VELJAČU 2024.</t>
  </si>
  <si>
    <t>31321</t>
  </si>
  <si>
    <t>32121</t>
  </si>
  <si>
    <t>BRUTO PLAĆA</t>
  </si>
  <si>
    <t>3111</t>
  </si>
  <si>
    <r>
      <rPr>
        <sz val="10"/>
        <color theme="1"/>
        <rFont val="Calibri"/>
        <family val="2"/>
        <charset val="238"/>
        <scheme val="minor"/>
      </rPr>
      <t>DOPDRINOSI ZA OBVEZNO ZDRAVSTVENO OSIGURANJE</t>
    </r>
    <r>
      <rPr>
        <b/>
        <sz val="10"/>
        <color theme="0"/>
        <rFont val="Calibri"/>
        <family val="2"/>
        <charset val="238"/>
        <scheme val="minor"/>
      </rPr>
      <t xml:space="preserve">DDRAVSTVENORAVSTVENO OSIGURANJE                                                                                                                                                             </t>
    </r>
  </si>
  <si>
    <r>
      <rPr>
        <sz val="10"/>
        <color theme="1"/>
        <rFont val="Calibri"/>
        <family val="2"/>
        <charset val="238"/>
        <scheme val="minor"/>
      </rPr>
      <t xml:space="preserve">               382,23</t>
    </r>
    <r>
      <rPr>
        <b/>
        <sz val="10"/>
        <color theme="0"/>
        <rFont val="Calibri"/>
        <family val="2"/>
        <charset val="238"/>
        <scheme val="minor"/>
      </rPr>
      <t>3 8312,23</t>
    </r>
  </si>
  <si>
    <t>MINISTARSTVO ZANOSTI I OBRAZOVANJA</t>
  </si>
  <si>
    <t>ZAGREB</t>
  </si>
  <si>
    <t>UKUPNO:</t>
  </si>
  <si>
    <t xml:space="preserve">Ukupno: OTP BANKA D.D.                                                                  </t>
  </si>
  <si>
    <t>OŠ VJEKOSLAVA PARAĆA (GRAD SOLIN)</t>
  </si>
  <si>
    <t>OŠ VJEKOSLAVA PARAĆA (POMOĆNICI UZ VI- 01/2024</t>
  </si>
  <si>
    <t>OŠ VJEKOSLAVA PARAĆA (POMOĆNICI UZ VI - 01/2024</t>
  </si>
  <si>
    <t>MINISTARSTVO ZNANOSTI I OBRAZOVANJA</t>
  </si>
  <si>
    <t>OŠ VJEKOSLAVA PARAĆA (GRAD SOLIN )</t>
  </si>
  <si>
    <t>3121</t>
  </si>
  <si>
    <t>OSTALI RASHODI ZA ZAPOSLENE</t>
  </si>
  <si>
    <t xml:space="preserve">Ukupno: SPORT VISION D.O.O                                                               </t>
  </si>
  <si>
    <t>Ukupno Lesnina H d.o.o. za proizvodnju, trgovinu i usluge</t>
  </si>
  <si>
    <t>Ukupno: IKEA HRVATSKA D.O.O.</t>
  </si>
  <si>
    <t>Ukupno: FORUM D.O.O.</t>
  </si>
  <si>
    <t>Ukupno: ZNANJE D.O.O.</t>
  </si>
  <si>
    <t>Ukupno: KNJIGA U CENTRU</t>
  </si>
  <si>
    <t>Ukupno: HRVATSKI POMORSKI MUZEJ SPLIT</t>
  </si>
  <si>
    <t>Ukupno: PRIME ACTIVE J.D.O.O.</t>
  </si>
  <si>
    <t>Ukupno: SVIBOR - TALE &amp; MORE</t>
  </si>
  <si>
    <t>Ukupno: KATARINA ZRINSKI d.o.o.</t>
  </si>
  <si>
    <t>Ukupno: TRGOVAČKO - NAKLADNIČKI OBRT TENOR</t>
  </si>
  <si>
    <t>Ukupno: ZAPOSLENICI OŠ V.PARAĆA</t>
  </si>
  <si>
    <t>Ukupno: OBRT INAMORATA</t>
  </si>
  <si>
    <t>Ukupno: HZ RIF</t>
  </si>
  <si>
    <t>Ukupno: ČISTOĆA</t>
  </si>
  <si>
    <t>Ukupno: OCELOT d.o.o.</t>
  </si>
  <si>
    <t>Ukupno: CIAN d.o.o.</t>
  </si>
  <si>
    <t>Ukupno: VODOVOD I KANALIZACIJA</t>
  </si>
  <si>
    <t>Ukupno: M4 MARKIOLI d.o.o.</t>
  </si>
  <si>
    <t>Ukupno: SVEŽANJ d.o.o.</t>
  </si>
  <si>
    <t>Ukupno: FINA - FINANCIJSKA AGENCIJA</t>
  </si>
  <si>
    <t>Ukupno: HP - HRVATSKA POŠTA</t>
  </si>
  <si>
    <t>Ukupno: DOKUMENT IT d.o.o.</t>
  </si>
  <si>
    <t>Ukupno: GRAĐA d.o.o.</t>
  </si>
  <si>
    <t>Ukupno: A.D.V. GRUPA d.o.o.</t>
  </si>
  <si>
    <t>Ukupno: RILOOP j.d.o.o.</t>
  </si>
  <si>
    <t>Ukupno. HRVATSKI TELEKOM</t>
  </si>
  <si>
    <t>Ukupno: PROFIL KLETT</t>
  </si>
  <si>
    <t>Ukupno: UTIRUŠ - UDRUGA TAJNIKA I RAČUNOVOĐA</t>
  </si>
  <si>
    <t>Ukupno: HRVATSKO MATEMATIČKO DRUŠTVO</t>
  </si>
  <si>
    <t>Ukupno</t>
  </si>
  <si>
    <t>Ukupno: HIEMS d.o.o.</t>
  </si>
  <si>
    <t>Ukupno: PETROL D.O.O.</t>
  </si>
  <si>
    <t>Ukupno: ADRIA MEDIA</t>
  </si>
  <si>
    <t>Ukupno: ŠKOLSKE NOVINE D.D.</t>
  </si>
  <si>
    <t>Ukupno: HEP OPSKRBA D.O.O.</t>
  </si>
  <si>
    <t>Ukupno: HRVATSKA UDRUGA RAVNATELJA OSNOVNIH ŠKOLA</t>
  </si>
  <si>
    <t>Ukupno: POINT</t>
  </si>
  <si>
    <t>Ukupno: MERDIJANI</t>
  </si>
  <si>
    <t xml:space="preserve">MERIDIJANI, OBRT ZA IZDAVAČKU DJELATNOST                                        </t>
  </si>
  <si>
    <t>Ukupno: IZODAL d.o.o.</t>
  </si>
  <si>
    <t>Ukupno: PEVEX d.d.</t>
  </si>
  <si>
    <t>Ukupno: GRAD SOLIN</t>
  </si>
  <si>
    <t>Ukupno: MINISTARSTVO ZNANOSTI I OBRAZOVANJA</t>
  </si>
  <si>
    <t>Ukupno: DUBROVNIK SUN D.O.O ZA TRGOVINU, TURIZAM, USLUGE I PUTNIČKA AGENCIJA</t>
  </si>
  <si>
    <t>DUBROVNIK SUN D.O.O. ZA TRGOVINU, TURIZAM, USLUGE I PUTNIČKA AGENCIJA</t>
  </si>
  <si>
    <t>NAKNADA ZA NEZAPOŠLJAVANJE OSOBA S INVALIDITETOM</t>
  </si>
  <si>
    <t xml:space="preserve">VARAŽDIN                                                   </t>
  </si>
  <si>
    <t xml:space="preserve">KAŠTEL SUČURAC                                             </t>
  </si>
  <si>
    <t>60174672203</t>
  </si>
  <si>
    <t>DUBROVNIK</t>
  </si>
  <si>
    <t>Isplatitelj</t>
  </si>
  <si>
    <t>49508397045</t>
  </si>
  <si>
    <t>32955</t>
  </si>
  <si>
    <t>23958</t>
  </si>
  <si>
    <t>POVRAT SREDSTVAVA U PRORAČUN</t>
  </si>
  <si>
    <t>SOLIN</t>
  </si>
  <si>
    <t xml:space="preserve">KAŠTEL ŠTAFILIĆ                                            </t>
  </si>
  <si>
    <t xml:space="preserve">SPLIT                                                     </t>
  </si>
  <si>
    <t xml:space="preserve">TROGIR                                                     </t>
  </si>
  <si>
    <t>RAVNATELJ: ĐURO BALOEVIĆ</t>
  </si>
  <si>
    <t>SOLIN, 19. VELJAČE 2024. GODINE</t>
  </si>
  <si>
    <t>SOLIN, 19.VELJAČE 2024. GODINE</t>
  </si>
  <si>
    <t xml:space="preserve">                                                                                                                   IZVJEŠĆE O TROŠENJU SREDSTAVA ZA VELJAČU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</si>
</sst>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/>
    <xf numFmtId="49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" fillId="0" borderId="2" xfId="0" applyFont="1" applyBorder="1"/>
    <xf numFmtId="49" fontId="1" fillId="0" borderId="2" xfId="0" applyNumberFormat="1" applyFont="1" applyBorder="1"/>
    <xf numFmtId="2" fontId="1" fillId="0" borderId="2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6" fillId="0" borderId="2" xfId="0" applyFont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7" fillId="3" borderId="0" xfId="0" applyFont="1" applyFill="1" applyBorder="1"/>
    <xf numFmtId="0" fontId="8" fillId="3" borderId="0" xfId="0" applyFont="1" applyFill="1"/>
    <xf numFmtId="0" fontId="1" fillId="0" borderId="3" xfId="0" applyFont="1" applyBorder="1"/>
    <xf numFmtId="2" fontId="1" fillId="0" borderId="3" xfId="0" applyNumberFormat="1" applyFont="1" applyBorder="1" applyAlignment="1">
      <alignment horizontal="right"/>
    </xf>
    <xf numFmtId="49" fontId="1" fillId="0" borderId="3" xfId="0" applyNumberFormat="1" applyFont="1" applyBorder="1"/>
    <xf numFmtId="0" fontId="3" fillId="2" borderId="3" xfId="0" applyFont="1" applyFill="1" applyBorder="1"/>
    <xf numFmtId="2" fontId="3" fillId="2" borderId="3" xfId="0" applyNumberFormat="1" applyFont="1" applyFill="1" applyBorder="1" applyAlignment="1">
      <alignment horizontal="right"/>
    </xf>
    <xf numFmtId="49" fontId="3" fillId="2" borderId="3" xfId="0" applyNumberFormat="1" applyFont="1" applyFill="1" applyBorder="1"/>
    <xf numFmtId="0" fontId="1" fillId="3" borderId="3" xfId="0" applyFont="1" applyFill="1" applyBorder="1"/>
    <xf numFmtId="2" fontId="7" fillId="3" borderId="3" xfId="0" applyNumberFormat="1" applyFont="1" applyFill="1" applyBorder="1" applyAlignment="1"/>
    <xf numFmtId="49" fontId="1" fillId="3" borderId="3" xfId="0" applyNumberFormat="1" applyFont="1" applyFill="1" applyBorder="1"/>
    <xf numFmtId="2" fontId="1" fillId="3" borderId="3" xfId="0" applyNumberFormat="1" applyFont="1" applyFill="1" applyBorder="1" applyAlignment="1">
      <alignment horizontal="right"/>
    </xf>
    <xf numFmtId="2" fontId="3" fillId="0" borderId="3" xfId="0" applyNumberFormat="1" applyFont="1" applyBorder="1" applyAlignment="1">
      <alignment horizontal="right"/>
    </xf>
    <xf numFmtId="0" fontId="3" fillId="0" borderId="3" xfId="0" applyFont="1" applyBorder="1"/>
    <xf numFmtId="49" fontId="3" fillId="0" borderId="3" xfId="0" applyNumberFormat="1" applyFont="1" applyBorder="1"/>
    <xf numFmtId="0" fontId="1" fillId="0" borderId="3" xfId="0" applyFont="1" applyBorder="1" applyAlignment="1">
      <alignment wrapText="1"/>
    </xf>
    <xf numFmtId="0" fontId="3" fillId="4" borderId="3" xfId="0" applyFont="1" applyFill="1" applyBorder="1"/>
    <xf numFmtId="2" fontId="3" fillId="4" borderId="3" xfId="0" applyNumberFormat="1" applyFont="1" applyFill="1" applyBorder="1" applyAlignment="1">
      <alignment horizontal="right"/>
    </xf>
    <xf numFmtId="49" fontId="1" fillId="4" borderId="3" xfId="0" applyNumberFormat="1" applyFont="1" applyFill="1" applyBorder="1"/>
    <xf numFmtId="0" fontId="1" fillId="4" borderId="3" xfId="0" applyFont="1" applyFill="1" applyBorder="1"/>
    <xf numFmtId="0" fontId="3" fillId="3" borderId="1" xfId="0" applyFont="1" applyFill="1" applyBorder="1"/>
    <xf numFmtId="0" fontId="1" fillId="0" borderId="3" xfId="0" applyFont="1" applyBorder="1" applyAlignment="1"/>
    <xf numFmtId="0" fontId="3" fillId="5" borderId="3" xfId="0" applyFont="1" applyFill="1" applyBorder="1"/>
    <xf numFmtId="0" fontId="3" fillId="5" borderId="3" xfId="0" applyFont="1" applyFill="1" applyBorder="1" applyAlignment="1">
      <alignment horizontal="left"/>
    </xf>
    <xf numFmtId="2" fontId="3" fillId="5" borderId="3" xfId="0" applyNumberFormat="1" applyFont="1" applyFill="1" applyBorder="1" applyAlignment="1">
      <alignment horizontal="right"/>
    </xf>
    <xf numFmtId="0" fontId="3" fillId="5" borderId="3" xfId="0" applyFont="1" applyFill="1" applyBorder="1" applyAlignment="1"/>
    <xf numFmtId="49" fontId="1" fillId="0" borderId="3" xfId="0" applyNumberFormat="1" applyFont="1" applyBorder="1" applyAlignment="1"/>
    <xf numFmtId="0" fontId="3" fillId="5" borderId="3" xfId="0" applyFont="1" applyFill="1" applyBorder="1" applyAlignment="1">
      <alignment wrapText="1"/>
    </xf>
    <xf numFmtId="0" fontId="3" fillId="2" borderId="3" xfId="0" applyFont="1" applyFill="1" applyBorder="1" applyAlignment="1">
      <alignment vertical="center"/>
    </xf>
    <xf numFmtId="0" fontId="7" fillId="3" borderId="3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1" fillId="0" borderId="3" xfId="0" applyFont="1" applyBorder="1" applyAlignment="1">
      <alignment horizontal="left"/>
    </xf>
    <xf numFmtId="0" fontId="4" fillId="0" borderId="0" xfId="0" applyFont="1" applyAlignment="1">
      <alignment horizontal="left" vertical="top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0"/>
  <sheetViews>
    <sheetView tabSelected="1" workbookViewId="0">
      <selection activeCell="D9" sqref="D9"/>
    </sheetView>
  </sheetViews>
  <sheetFormatPr defaultRowHeight="13.8" x14ac:dyDescent="0.3"/>
  <cols>
    <col min="1" max="1" width="3.77734375" style="1" customWidth="1"/>
    <col min="2" max="2" width="66.88671875" style="1" customWidth="1"/>
    <col min="3" max="3" width="12.77734375" style="4" customWidth="1"/>
    <col min="4" max="4" width="12.5546875" style="1" customWidth="1"/>
    <col min="5" max="5" width="24.77734375" style="1" customWidth="1"/>
    <col min="6" max="6" width="12.77734375" style="5" customWidth="1"/>
    <col min="7" max="7" width="36.5546875" style="4" customWidth="1"/>
    <col min="8" max="8" width="52" style="1" customWidth="1"/>
    <col min="9" max="16384" width="8.88671875" style="1"/>
  </cols>
  <sheetData>
    <row r="2" spans="1:8" ht="15.6" x14ac:dyDescent="0.3">
      <c r="A2" s="2" t="s">
        <v>0</v>
      </c>
    </row>
    <row r="3" spans="1:8" ht="15.6" x14ac:dyDescent="0.3">
      <c r="A3" s="2" t="s">
        <v>1</v>
      </c>
    </row>
    <row r="4" spans="1:8" ht="15.6" x14ac:dyDescent="0.3">
      <c r="A4" s="2" t="s">
        <v>2</v>
      </c>
    </row>
    <row r="6" spans="1:8" ht="18" customHeight="1" x14ac:dyDescent="0.3">
      <c r="A6" s="48" t="s">
        <v>248</v>
      </c>
      <c r="B6" s="48"/>
      <c r="C6" s="48"/>
      <c r="D6" s="48"/>
      <c r="E6" s="48"/>
      <c r="F6" s="48"/>
      <c r="G6" s="48"/>
      <c r="H6" s="48"/>
    </row>
    <row r="10" spans="1:8" x14ac:dyDescent="0.3">
      <c r="A10" s="3"/>
      <c r="B10" s="20" t="s">
        <v>3</v>
      </c>
      <c r="C10" s="22" t="s">
        <v>4</v>
      </c>
      <c r="D10" s="43" t="s">
        <v>5</v>
      </c>
      <c r="E10" s="21" t="s">
        <v>6</v>
      </c>
      <c r="F10" s="22" t="s">
        <v>7</v>
      </c>
      <c r="G10" s="20"/>
    </row>
    <row r="11" spans="1:8" x14ac:dyDescent="0.3">
      <c r="A11" s="9"/>
      <c r="B11" s="28"/>
      <c r="C11" s="29"/>
      <c r="D11" s="28"/>
      <c r="E11" s="27"/>
      <c r="F11" s="29"/>
      <c r="G11" s="28"/>
    </row>
    <row r="12" spans="1:8" x14ac:dyDescent="0.3">
      <c r="A12" s="10"/>
      <c r="B12" s="17" t="s">
        <v>8</v>
      </c>
      <c r="C12" s="19" t="s">
        <v>9</v>
      </c>
      <c r="D12" s="17" t="s">
        <v>10</v>
      </c>
      <c r="E12" s="18">
        <v>63.01</v>
      </c>
      <c r="F12" s="19" t="s">
        <v>11</v>
      </c>
      <c r="G12" s="17" t="s">
        <v>12</v>
      </c>
    </row>
    <row r="13" spans="1:8" x14ac:dyDescent="0.3">
      <c r="A13" s="9"/>
      <c r="B13" s="38" t="s">
        <v>177</v>
      </c>
      <c r="C13" s="29"/>
      <c r="D13" s="28"/>
      <c r="E13" s="39">
        <f>SUM(E12)</f>
        <v>63.01</v>
      </c>
      <c r="F13" s="29"/>
      <c r="G13" s="28"/>
    </row>
    <row r="14" spans="1:8" x14ac:dyDescent="0.3">
      <c r="A14" s="10"/>
      <c r="B14" s="17" t="s">
        <v>13</v>
      </c>
      <c r="C14" s="19" t="s">
        <v>14</v>
      </c>
      <c r="D14" s="17" t="s">
        <v>15</v>
      </c>
      <c r="E14" s="18">
        <v>139.97999999999999</v>
      </c>
      <c r="F14" s="19" t="s">
        <v>16</v>
      </c>
      <c r="G14" s="17" t="s">
        <v>17</v>
      </c>
    </row>
    <row r="15" spans="1:8" x14ac:dyDescent="0.3">
      <c r="A15" s="10"/>
      <c r="B15" s="40" t="s">
        <v>185</v>
      </c>
      <c r="C15" s="19"/>
      <c r="D15" s="17"/>
      <c r="E15" s="39">
        <f>SUM(E14)</f>
        <v>139.97999999999999</v>
      </c>
      <c r="F15" s="19"/>
      <c r="G15" s="17"/>
    </row>
    <row r="16" spans="1:8" x14ac:dyDescent="0.3">
      <c r="A16" s="10"/>
      <c r="B16" s="17" t="s">
        <v>18</v>
      </c>
      <c r="C16" s="19" t="s">
        <v>19</v>
      </c>
      <c r="D16" s="17" t="s">
        <v>20</v>
      </c>
      <c r="E16" s="18">
        <v>275.5</v>
      </c>
      <c r="F16" s="19" t="s">
        <v>21</v>
      </c>
      <c r="G16" s="17" t="s">
        <v>22</v>
      </c>
    </row>
    <row r="17" spans="1:7" x14ac:dyDescent="0.3">
      <c r="A17" s="9"/>
      <c r="B17" s="37" t="s">
        <v>186</v>
      </c>
      <c r="C17" s="29"/>
      <c r="D17" s="28"/>
      <c r="E17" s="39">
        <f>SUM(E16)</f>
        <v>275.5</v>
      </c>
      <c r="F17" s="29"/>
      <c r="G17" s="28"/>
    </row>
    <row r="18" spans="1:7" ht="27.6" x14ac:dyDescent="0.3">
      <c r="A18" s="10"/>
      <c r="B18" s="17" t="s">
        <v>25</v>
      </c>
      <c r="C18" s="19" t="s">
        <v>26</v>
      </c>
      <c r="D18" s="30" t="s">
        <v>27</v>
      </c>
      <c r="E18" s="18">
        <v>109</v>
      </c>
      <c r="F18" s="19" t="s">
        <v>21</v>
      </c>
      <c r="G18" s="17" t="s">
        <v>22</v>
      </c>
    </row>
    <row r="19" spans="1:7" x14ac:dyDescent="0.3">
      <c r="A19" s="9"/>
      <c r="B19" s="37" t="s">
        <v>187</v>
      </c>
      <c r="C19" s="29"/>
      <c r="D19" s="28"/>
      <c r="E19" s="39">
        <f>SUM(E18)</f>
        <v>109</v>
      </c>
      <c r="F19" s="29"/>
      <c r="G19" s="28"/>
    </row>
    <row r="20" spans="1:7" x14ac:dyDescent="0.3">
      <c r="A20" s="10"/>
      <c r="B20" s="17" t="s">
        <v>28</v>
      </c>
      <c r="C20" s="19" t="s">
        <v>29</v>
      </c>
      <c r="D20" s="17" t="s">
        <v>30</v>
      </c>
      <c r="E20" s="18">
        <v>8.9600000000000009</v>
      </c>
      <c r="F20" s="19" t="s">
        <v>31</v>
      </c>
      <c r="G20" s="17" t="s">
        <v>32</v>
      </c>
    </row>
    <row r="21" spans="1:7" x14ac:dyDescent="0.3">
      <c r="A21" s="10"/>
      <c r="B21" s="37" t="s">
        <v>188</v>
      </c>
      <c r="C21" s="19"/>
      <c r="D21" s="17"/>
      <c r="E21" s="39">
        <f>SUM(E20)</f>
        <v>8.9600000000000009</v>
      </c>
      <c r="F21" s="19"/>
      <c r="G21" s="17"/>
    </row>
    <row r="22" spans="1:7" x14ac:dyDescent="0.3">
      <c r="A22" s="10"/>
      <c r="B22" s="17" t="s">
        <v>33</v>
      </c>
      <c r="C22" s="19" t="s">
        <v>34</v>
      </c>
      <c r="D22" s="17" t="s">
        <v>15</v>
      </c>
      <c r="E22" s="18">
        <v>45.55</v>
      </c>
      <c r="F22" s="19" t="s">
        <v>31</v>
      </c>
      <c r="G22" s="17" t="s">
        <v>32</v>
      </c>
    </row>
    <row r="23" spans="1:7" x14ac:dyDescent="0.3">
      <c r="A23" s="10"/>
      <c r="B23" s="37" t="s">
        <v>189</v>
      </c>
      <c r="C23" s="19"/>
      <c r="D23" s="17"/>
      <c r="E23" s="39">
        <f>SUM(E22)</f>
        <v>45.55</v>
      </c>
      <c r="F23" s="19"/>
      <c r="G23" s="17"/>
    </row>
    <row r="24" spans="1:7" x14ac:dyDescent="0.3">
      <c r="A24" s="10"/>
      <c r="B24" s="17" t="s">
        <v>35</v>
      </c>
      <c r="C24" s="19" t="s">
        <v>36</v>
      </c>
      <c r="D24" s="17" t="s">
        <v>15</v>
      </c>
      <c r="E24" s="18">
        <v>13.23</v>
      </c>
      <c r="F24" s="19" t="s">
        <v>31</v>
      </c>
      <c r="G24" s="17" t="s">
        <v>32</v>
      </c>
    </row>
    <row r="25" spans="1:7" x14ac:dyDescent="0.3">
      <c r="A25" s="10"/>
      <c r="B25" s="28" t="s">
        <v>190</v>
      </c>
      <c r="C25" s="19"/>
      <c r="D25" s="17"/>
      <c r="E25" s="39">
        <f>SUM(E24)</f>
        <v>13.23</v>
      </c>
      <c r="F25" s="19"/>
      <c r="G25" s="17"/>
    </row>
    <row r="26" spans="1:7" ht="27.6" x14ac:dyDescent="0.3">
      <c r="A26" s="10"/>
      <c r="B26" s="30" t="s">
        <v>37</v>
      </c>
      <c r="C26" s="19" t="s">
        <v>38</v>
      </c>
      <c r="D26" s="17" t="s">
        <v>10</v>
      </c>
      <c r="E26" s="18">
        <v>40</v>
      </c>
      <c r="F26" s="19" t="s">
        <v>39</v>
      </c>
      <c r="G26" s="17" t="s">
        <v>40</v>
      </c>
    </row>
    <row r="27" spans="1:7" x14ac:dyDescent="0.3">
      <c r="A27" s="10"/>
      <c r="B27" s="37" t="s">
        <v>191</v>
      </c>
      <c r="C27" s="19"/>
      <c r="D27" s="17"/>
      <c r="E27" s="39">
        <f>SUM(E26)</f>
        <v>40</v>
      </c>
      <c r="F27" s="19"/>
      <c r="G27" s="17"/>
    </row>
    <row r="28" spans="1:7" x14ac:dyDescent="0.3">
      <c r="A28" s="10"/>
      <c r="B28" s="17" t="s">
        <v>41</v>
      </c>
      <c r="C28" s="19" t="s">
        <v>42</v>
      </c>
      <c r="D28" s="17" t="s">
        <v>10</v>
      </c>
      <c r="E28" s="18">
        <v>57.38</v>
      </c>
      <c r="F28" s="19" t="s">
        <v>43</v>
      </c>
      <c r="G28" s="17" t="s">
        <v>44</v>
      </c>
    </row>
    <row r="29" spans="1:7" x14ac:dyDescent="0.3">
      <c r="A29" s="10"/>
      <c r="B29" s="37" t="s">
        <v>192</v>
      </c>
      <c r="C29" s="19"/>
      <c r="D29" s="17"/>
      <c r="E29" s="39">
        <f>SUM(E28)</f>
        <v>57.38</v>
      </c>
      <c r="F29" s="19"/>
      <c r="G29" s="17"/>
    </row>
    <row r="30" spans="1:7" x14ac:dyDescent="0.3">
      <c r="A30" s="10"/>
      <c r="B30" s="17" t="s">
        <v>45</v>
      </c>
      <c r="C30" s="19" t="s">
        <v>46</v>
      </c>
      <c r="D30" s="17" t="s">
        <v>10</v>
      </c>
      <c r="E30" s="18">
        <v>200</v>
      </c>
      <c r="F30" s="19" t="s">
        <v>39</v>
      </c>
      <c r="G30" s="17" t="s">
        <v>40</v>
      </c>
    </row>
    <row r="31" spans="1:7" x14ac:dyDescent="0.3">
      <c r="A31" s="10"/>
      <c r="B31" s="28" t="s">
        <v>193</v>
      </c>
      <c r="C31" s="19"/>
      <c r="D31" s="17"/>
      <c r="E31" s="39">
        <f>SUM(E30)</f>
        <v>200</v>
      </c>
      <c r="F31" s="19"/>
      <c r="G31" s="17"/>
    </row>
    <row r="32" spans="1:7" x14ac:dyDescent="0.3">
      <c r="A32" s="10"/>
      <c r="B32" s="17" t="s">
        <v>47</v>
      </c>
      <c r="C32" s="19" t="s">
        <v>48</v>
      </c>
      <c r="D32" s="17" t="s">
        <v>232</v>
      </c>
      <c r="E32" s="18">
        <v>15.4</v>
      </c>
      <c r="F32" s="19" t="s">
        <v>31</v>
      </c>
      <c r="G32" s="17" t="s">
        <v>32</v>
      </c>
    </row>
    <row r="33" spans="1:7" x14ac:dyDescent="0.3">
      <c r="A33" s="10"/>
      <c r="B33" s="37" t="s">
        <v>194</v>
      </c>
      <c r="C33" s="19"/>
      <c r="D33" s="17"/>
      <c r="E33" s="39">
        <f>SUM(E32)</f>
        <v>15.4</v>
      </c>
      <c r="F33" s="19"/>
      <c r="G33" s="17"/>
    </row>
    <row r="34" spans="1:7" x14ac:dyDescent="0.3">
      <c r="A34" s="10"/>
      <c r="B34" s="17" t="s">
        <v>49</v>
      </c>
      <c r="C34" s="19" t="s">
        <v>50</v>
      </c>
      <c r="D34" s="17" t="s">
        <v>15</v>
      </c>
      <c r="E34" s="18">
        <v>14.33</v>
      </c>
      <c r="F34" s="19" t="s">
        <v>31</v>
      </c>
      <c r="G34" s="17" t="s">
        <v>32</v>
      </c>
    </row>
    <row r="35" spans="1:7" x14ac:dyDescent="0.3">
      <c r="A35" s="10"/>
      <c r="B35" s="37" t="s">
        <v>195</v>
      </c>
      <c r="C35" s="19"/>
      <c r="D35" s="17"/>
      <c r="E35" s="39">
        <f>SUM(E34)</f>
        <v>14.33</v>
      </c>
      <c r="F35" s="19"/>
      <c r="G35" s="17"/>
    </row>
    <row r="36" spans="1:7" x14ac:dyDescent="0.3">
      <c r="A36" s="10"/>
      <c r="B36" s="17" t="s">
        <v>51</v>
      </c>
      <c r="C36" s="19" t="s">
        <v>52</v>
      </c>
      <c r="D36" s="17" t="s">
        <v>241</v>
      </c>
      <c r="E36" s="18">
        <v>39.97</v>
      </c>
      <c r="F36" s="19" t="s">
        <v>43</v>
      </c>
      <c r="G36" s="17" t="s">
        <v>44</v>
      </c>
    </row>
    <row r="37" spans="1:7" x14ac:dyDescent="0.3">
      <c r="A37" s="10"/>
      <c r="B37" s="17" t="s">
        <v>51</v>
      </c>
      <c r="C37" s="19" t="s">
        <v>52</v>
      </c>
      <c r="D37" s="17" t="s">
        <v>241</v>
      </c>
      <c r="E37" s="18">
        <v>8.64</v>
      </c>
      <c r="F37" s="19" t="s">
        <v>43</v>
      </c>
      <c r="G37" s="17" t="s">
        <v>44</v>
      </c>
    </row>
    <row r="38" spans="1:7" x14ac:dyDescent="0.3">
      <c r="A38" s="10"/>
      <c r="B38" s="37" t="s">
        <v>196</v>
      </c>
      <c r="C38" s="19"/>
      <c r="D38" s="17"/>
      <c r="E38" s="39">
        <f>SUM(E36:E37)</f>
        <v>48.61</v>
      </c>
      <c r="F38" s="19"/>
      <c r="G38" s="17"/>
    </row>
    <row r="39" spans="1:7" x14ac:dyDescent="0.3">
      <c r="A39" s="10"/>
      <c r="B39" s="17" t="s">
        <v>53</v>
      </c>
      <c r="C39" s="19" t="s">
        <v>54</v>
      </c>
      <c r="D39" s="17" t="s">
        <v>15</v>
      </c>
      <c r="E39" s="18">
        <v>9.81</v>
      </c>
      <c r="F39" s="19" t="s">
        <v>31</v>
      </c>
      <c r="G39" s="17" t="s">
        <v>32</v>
      </c>
    </row>
    <row r="40" spans="1:7" hidden="1" x14ac:dyDescent="0.3">
      <c r="A40" s="10"/>
      <c r="B40" s="17"/>
      <c r="C40" s="19"/>
      <c r="D40" s="17"/>
      <c r="E40" s="27"/>
      <c r="F40" s="19"/>
      <c r="G40" s="17"/>
    </row>
    <row r="41" spans="1:7" x14ac:dyDescent="0.3">
      <c r="A41" s="10"/>
      <c r="B41" s="17" t="s">
        <v>53</v>
      </c>
      <c r="C41" s="19" t="s">
        <v>54</v>
      </c>
      <c r="D41" s="17" t="s">
        <v>15</v>
      </c>
      <c r="E41" s="18">
        <v>2.64</v>
      </c>
      <c r="F41" s="19" t="s">
        <v>39</v>
      </c>
      <c r="G41" s="17" t="s">
        <v>40</v>
      </c>
    </row>
    <row r="42" spans="1:7" x14ac:dyDescent="0.3">
      <c r="A42" s="10"/>
      <c r="B42" s="37" t="s">
        <v>197</v>
      </c>
      <c r="C42" s="19"/>
      <c r="D42" s="17"/>
      <c r="E42" s="39">
        <f>SUM(E39:E41)</f>
        <v>12.450000000000001</v>
      </c>
      <c r="F42" s="19"/>
      <c r="G42" s="17"/>
    </row>
    <row r="43" spans="1:7" x14ac:dyDescent="0.3">
      <c r="A43" s="10"/>
      <c r="B43" s="30" t="s">
        <v>230</v>
      </c>
      <c r="C43" s="19" t="s">
        <v>234</v>
      </c>
      <c r="D43" s="17" t="s">
        <v>235</v>
      </c>
      <c r="E43" s="18">
        <v>304.5</v>
      </c>
      <c r="F43" s="19" t="s">
        <v>55</v>
      </c>
      <c r="G43" s="17" t="s">
        <v>56</v>
      </c>
    </row>
    <row r="44" spans="1:7" x14ac:dyDescent="0.3">
      <c r="A44" s="10"/>
      <c r="B44" s="17" t="s">
        <v>230</v>
      </c>
      <c r="C44" s="19" t="s">
        <v>234</v>
      </c>
      <c r="D44" s="17" t="s">
        <v>235</v>
      </c>
      <c r="E44" s="18">
        <v>347.95</v>
      </c>
      <c r="F44" s="19" t="s">
        <v>55</v>
      </c>
      <c r="G44" s="17" t="s">
        <v>56</v>
      </c>
    </row>
    <row r="45" spans="1:7" ht="27.6" x14ac:dyDescent="0.3">
      <c r="A45" s="10"/>
      <c r="B45" s="42" t="s">
        <v>229</v>
      </c>
      <c r="C45" s="19"/>
      <c r="D45" s="17"/>
      <c r="E45" s="39">
        <f>SUM(E43:E44)</f>
        <v>652.45000000000005</v>
      </c>
      <c r="F45" s="19"/>
      <c r="G45" s="17"/>
    </row>
    <row r="46" spans="1:7" ht="27.6" x14ac:dyDescent="0.3">
      <c r="A46" s="10"/>
      <c r="B46" s="17" t="s">
        <v>57</v>
      </c>
      <c r="C46" s="19" t="s">
        <v>58</v>
      </c>
      <c r="D46" s="17" t="s">
        <v>15</v>
      </c>
      <c r="E46" s="18">
        <v>195</v>
      </c>
      <c r="F46" s="19" t="s">
        <v>59</v>
      </c>
      <c r="G46" s="30" t="s">
        <v>60</v>
      </c>
    </row>
    <row r="47" spans="1:7" x14ac:dyDescent="0.3">
      <c r="A47" s="10"/>
      <c r="B47" s="37" t="s">
        <v>198</v>
      </c>
      <c r="C47" s="19"/>
      <c r="D47" s="17"/>
      <c r="E47" s="39">
        <f>SUM(E46)</f>
        <v>195</v>
      </c>
      <c r="F47" s="19"/>
      <c r="G47" s="17"/>
    </row>
    <row r="48" spans="1:7" x14ac:dyDescent="0.3">
      <c r="A48" s="10"/>
      <c r="B48" s="17" t="s">
        <v>61</v>
      </c>
      <c r="C48" s="19" t="s">
        <v>62</v>
      </c>
      <c r="D48" s="17" t="s">
        <v>63</v>
      </c>
      <c r="E48" s="18">
        <v>256.22000000000003</v>
      </c>
      <c r="F48" s="19" t="s">
        <v>64</v>
      </c>
      <c r="G48" s="17" t="s">
        <v>65</v>
      </c>
    </row>
    <row r="49" spans="1:7" x14ac:dyDescent="0.3">
      <c r="A49" s="10"/>
      <c r="B49" s="37" t="s">
        <v>199</v>
      </c>
      <c r="C49" s="19"/>
      <c r="D49" s="17"/>
      <c r="E49" s="39">
        <f>SUM(E48)</f>
        <v>256.22000000000003</v>
      </c>
      <c r="F49" s="19"/>
      <c r="G49" s="17"/>
    </row>
    <row r="50" spans="1:7" ht="27.6" x14ac:dyDescent="0.3">
      <c r="A50" s="10"/>
      <c r="B50" s="17" t="s">
        <v>66</v>
      </c>
      <c r="C50" s="19" t="s">
        <v>67</v>
      </c>
      <c r="D50" s="17" t="s">
        <v>10</v>
      </c>
      <c r="E50" s="18">
        <v>124.43</v>
      </c>
      <c r="F50" s="19" t="s">
        <v>68</v>
      </c>
      <c r="G50" s="30" t="s">
        <v>69</v>
      </c>
    </row>
    <row r="51" spans="1:7" x14ac:dyDescent="0.3">
      <c r="A51" s="10"/>
      <c r="B51" s="37" t="s">
        <v>200</v>
      </c>
      <c r="C51" s="19"/>
      <c r="D51" s="17"/>
      <c r="E51" s="39">
        <f>SUM(E50)</f>
        <v>124.43</v>
      </c>
      <c r="F51" s="19"/>
      <c r="G51" s="17"/>
    </row>
    <row r="52" spans="1:7" x14ac:dyDescent="0.3">
      <c r="A52" s="10"/>
      <c r="B52" s="17" t="s">
        <v>70</v>
      </c>
      <c r="C52" s="19" t="s">
        <v>71</v>
      </c>
      <c r="D52" s="17" t="s">
        <v>63</v>
      </c>
      <c r="E52" s="18">
        <v>124.43</v>
      </c>
      <c r="F52" s="19" t="s">
        <v>72</v>
      </c>
      <c r="G52" s="17" t="s">
        <v>73</v>
      </c>
    </row>
    <row r="53" spans="1:7" x14ac:dyDescent="0.3">
      <c r="A53" s="10"/>
      <c r="B53" s="37" t="s">
        <v>201</v>
      </c>
      <c r="C53" s="19"/>
      <c r="D53" s="17"/>
      <c r="E53" s="39">
        <f>SUM(E52)</f>
        <v>124.43</v>
      </c>
      <c r="F53" s="19"/>
      <c r="G53" s="17"/>
    </row>
    <row r="54" spans="1:7" x14ac:dyDescent="0.3">
      <c r="A54" s="10"/>
      <c r="B54" s="17" t="s">
        <v>74</v>
      </c>
      <c r="C54" s="19" t="s">
        <v>75</v>
      </c>
      <c r="D54" s="17" t="s">
        <v>10</v>
      </c>
      <c r="E54" s="18">
        <v>8.4</v>
      </c>
      <c r="F54" s="19" t="s">
        <v>76</v>
      </c>
      <c r="G54" s="17" t="s">
        <v>77</v>
      </c>
    </row>
    <row r="55" spans="1:7" x14ac:dyDescent="0.3">
      <c r="A55" s="10"/>
      <c r="B55" s="17" t="s">
        <v>74</v>
      </c>
      <c r="C55" s="19" t="s">
        <v>75</v>
      </c>
      <c r="D55" s="17" t="s">
        <v>10</v>
      </c>
      <c r="E55" s="18">
        <v>104.12</v>
      </c>
      <c r="F55" s="19" t="s">
        <v>76</v>
      </c>
      <c r="G55" s="17" t="s">
        <v>77</v>
      </c>
    </row>
    <row r="56" spans="1:7" x14ac:dyDescent="0.3">
      <c r="A56" s="10"/>
      <c r="B56" s="17" t="s">
        <v>74</v>
      </c>
      <c r="C56" s="19" t="s">
        <v>75</v>
      </c>
      <c r="D56" s="17" t="s">
        <v>10</v>
      </c>
      <c r="E56" s="18">
        <v>44.73</v>
      </c>
      <c r="F56" s="19" t="s">
        <v>76</v>
      </c>
      <c r="G56" s="17" t="s">
        <v>77</v>
      </c>
    </row>
    <row r="57" spans="1:7" x14ac:dyDescent="0.3">
      <c r="A57" s="10"/>
      <c r="B57" s="37" t="s">
        <v>202</v>
      </c>
      <c r="C57" s="19"/>
      <c r="D57" s="17"/>
      <c r="E57" s="39">
        <f>SUM(E54:E56)</f>
        <v>157.25</v>
      </c>
      <c r="F57" s="19"/>
      <c r="G57" s="17"/>
    </row>
    <row r="58" spans="1:7" x14ac:dyDescent="0.3">
      <c r="A58" s="10"/>
      <c r="B58" s="17" t="s">
        <v>78</v>
      </c>
      <c r="C58" s="19" t="s">
        <v>79</v>
      </c>
      <c r="D58" s="17" t="s">
        <v>80</v>
      </c>
      <c r="E58" s="18">
        <v>185.81</v>
      </c>
      <c r="F58" s="19" t="s">
        <v>81</v>
      </c>
      <c r="G58" s="17" t="s">
        <v>82</v>
      </c>
    </row>
    <row r="59" spans="1:7" x14ac:dyDescent="0.3">
      <c r="A59" s="10"/>
      <c r="B59" s="37" t="s">
        <v>203</v>
      </c>
      <c r="C59" s="19"/>
      <c r="D59" s="17"/>
      <c r="E59" s="39">
        <f>SUM(E58)</f>
        <v>185.81</v>
      </c>
      <c r="F59" s="19"/>
      <c r="G59" s="17"/>
    </row>
    <row r="60" spans="1:7" x14ac:dyDescent="0.3">
      <c r="A60" s="10"/>
      <c r="B60" s="17" t="s">
        <v>83</v>
      </c>
      <c r="C60" s="19" t="s">
        <v>84</v>
      </c>
      <c r="D60" s="17" t="s">
        <v>85</v>
      </c>
      <c r="E60" s="18">
        <v>26.54</v>
      </c>
      <c r="F60" s="19" t="s">
        <v>86</v>
      </c>
      <c r="G60" s="17" t="s">
        <v>87</v>
      </c>
    </row>
    <row r="61" spans="1:7" x14ac:dyDescent="0.3">
      <c r="A61" s="10"/>
      <c r="B61" s="37" t="s">
        <v>204</v>
      </c>
      <c r="C61" s="19"/>
      <c r="D61" s="17"/>
      <c r="E61" s="39">
        <f>SUM(E60)</f>
        <v>26.54</v>
      </c>
      <c r="F61" s="19"/>
      <c r="G61" s="17"/>
    </row>
    <row r="62" spans="1:7" x14ac:dyDescent="0.3">
      <c r="A62" s="10"/>
      <c r="B62" s="17" t="s">
        <v>88</v>
      </c>
      <c r="C62" s="19" t="s">
        <v>89</v>
      </c>
      <c r="D62" s="17" t="s">
        <v>63</v>
      </c>
      <c r="E62" s="18">
        <v>1.66</v>
      </c>
      <c r="F62" s="19" t="s">
        <v>90</v>
      </c>
      <c r="G62" s="17" t="s">
        <v>91</v>
      </c>
    </row>
    <row r="63" spans="1:7" x14ac:dyDescent="0.3">
      <c r="A63" s="10"/>
      <c r="B63" s="17" t="s">
        <v>88</v>
      </c>
      <c r="C63" s="19" t="s">
        <v>89</v>
      </c>
      <c r="D63" s="17" t="s">
        <v>63</v>
      </c>
      <c r="E63" s="18">
        <v>8.3000000000000007</v>
      </c>
      <c r="F63" s="19" t="s">
        <v>92</v>
      </c>
      <c r="G63" s="17" t="s">
        <v>93</v>
      </c>
    </row>
    <row r="64" spans="1:7" x14ac:dyDescent="0.3">
      <c r="A64" s="10"/>
      <c r="B64" s="17" t="s">
        <v>88</v>
      </c>
      <c r="C64" s="19" t="s">
        <v>89</v>
      </c>
      <c r="D64" s="17" t="s">
        <v>63</v>
      </c>
      <c r="E64" s="18">
        <v>8.3000000000000007</v>
      </c>
      <c r="F64" s="19" t="s">
        <v>92</v>
      </c>
      <c r="G64" s="17" t="s">
        <v>93</v>
      </c>
    </row>
    <row r="65" spans="1:7" x14ac:dyDescent="0.3">
      <c r="A65" s="10"/>
      <c r="B65" s="17" t="s">
        <v>88</v>
      </c>
      <c r="C65" s="19" t="s">
        <v>89</v>
      </c>
      <c r="D65" s="17" t="s">
        <v>63</v>
      </c>
      <c r="E65" s="18">
        <v>1.66</v>
      </c>
      <c r="F65" s="19" t="s">
        <v>90</v>
      </c>
      <c r="G65" s="17" t="s">
        <v>91</v>
      </c>
    </row>
    <row r="66" spans="1:7" x14ac:dyDescent="0.3">
      <c r="A66" s="10"/>
      <c r="B66" s="37" t="s">
        <v>205</v>
      </c>
      <c r="C66" s="19"/>
      <c r="D66" s="17"/>
      <c r="E66" s="39">
        <f>SUM(E62:E65)</f>
        <v>19.920000000000002</v>
      </c>
      <c r="F66" s="19"/>
      <c r="G66" s="17"/>
    </row>
    <row r="67" spans="1:7" x14ac:dyDescent="0.3">
      <c r="A67" s="10"/>
      <c r="B67" s="17" t="s">
        <v>94</v>
      </c>
      <c r="C67" s="19" t="s">
        <v>95</v>
      </c>
      <c r="D67" s="17" t="s">
        <v>63</v>
      </c>
      <c r="E67" s="18">
        <v>49.92</v>
      </c>
      <c r="F67" s="19" t="s">
        <v>96</v>
      </c>
      <c r="G67" s="17" t="s">
        <v>97</v>
      </c>
    </row>
    <row r="68" spans="1:7" x14ac:dyDescent="0.3">
      <c r="A68" s="10"/>
      <c r="B68" s="37" t="s">
        <v>206</v>
      </c>
      <c r="C68" s="19"/>
      <c r="D68" s="17"/>
      <c r="E68" s="39">
        <f>SUM(E67)</f>
        <v>49.92</v>
      </c>
      <c r="F68" s="19"/>
      <c r="G68" s="17"/>
    </row>
    <row r="69" spans="1:7" x14ac:dyDescent="0.3">
      <c r="A69" s="10"/>
      <c r="B69" s="17" t="s">
        <v>98</v>
      </c>
      <c r="C69" s="19" t="s">
        <v>99</v>
      </c>
      <c r="D69" s="17" t="s">
        <v>15</v>
      </c>
      <c r="E69" s="18">
        <v>144.05000000000001</v>
      </c>
      <c r="F69" s="19" t="s">
        <v>90</v>
      </c>
      <c r="G69" s="17" t="s">
        <v>91</v>
      </c>
    </row>
    <row r="70" spans="1:7" x14ac:dyDescent="0.3">
      <c r="A70" s="10"/>
      <c r="B70" s="37" t="s">
        <v>207</v>
      </c>
      <c r="C70" s="19"/>
      <c r="D70" s="17"/>
      <c r="E70" s="39">
        <f>SUM(E69)</f>
        <v>144.05000000000001</v>
      </c>
      <c r="F70" s="19"/>
      <c r="G70" s="17"/>
    </row>
    <row r="71" spans="1:7" x14ac:dyDescent="0.3">
      <c r="A71" s="10"/>
      <c r="B71" s="17" t="s">
        <v>100</v>
      </c>
      <c r="C71" s="19" t="s">
        <v>101</v>
      </c>
      <c r="D71" s="17" t="s">
        <v>80</v>
      </c>
      <c r="E71" s="18">
        <v>53</v>
      </c>
      <c r="F71" s="19" t="s">
        <v>102</v>
      </c>
      <c r="G71" s="17" t="s">
        <v>103</v>
      </c>
    </row>
    <row r="72" spans="1:7" x14ac:dyDescent="0.3">
      <c r="A72" s="10"/>
      <c r="B72" s="17" t="s">
        <v>100</v>
      </c>
      <c r="C72" s="19" t="s">
        <v>101</v>
      </c>
      <c r="D72" s="17" t="s">
        <v>80</v>
      </c>
      <c r="E72" s="18">
        <v>25.2</v>
      </c>
      <c r="F72" s="19" t="s">
        <v>102</v>
      </c>
      <c r="G72" s="17" t="s">
        <v>103</v>
      </c>
    </row>
    <row r="73" spans="1:7" x14ac:dyDescent="0.3">
      <c r="A73" s="10"/>
      <c r="B73" s="17" t="s">
        <v>100</v>
      </c>
      <c r="C73" s="19" t="s">
        <v>101</v>
      </c>
      <c r="D73" s="17" t="s">
        <v>80</v>
      </c>
      <c r="E73" s="18">
        <v>39.909999999999997</v>
      </c>
      <c r="F73" s="19" t="s">
        <v>102</v>
      </c>
      <c r="G73" s="17" t="s">
        <v>103</v>
      </c>
    </row>
    <row r="74" spans="1:7" x14ac:dyDescent="0.3">
      <c r="A74" s="10"/>
      <c r="B74" s="37" t="s">
        <v>208</v>
      </c>
      <c r="C74" s="19"/>
      <c r="D74" s="17"/>
      <c r="E74" s="39">
        <f>SUM(E71:E73)</f>
        <v>118.11</v>
      </c>
      <c r="F74" s="19"/>
      <c r="G74" s="17"/>
    </row>
    <row r="75" spans="1:7" ht="27.6" x14ac:dyDescent="0.3">
      <c r="A75" s="10"/>
      <c r="B75" s="17" t="s">
        <v>104</v>
      </c>
      <c r="C75" s="19" t="s">
        <v>105</v>
      </c>
      <c r="D75" s="30" t="s">
        <v>242</v>
      </c>
      <c r="E75" s="18">
        <v>39.81</v>
      </c>
      <c r="F75" s="19" t="s">
        <v>86</v>
      </c>
      <c r="G75" s="17" t="s">
        <v>87</v>
      </c>
    </row>
    <row r="76" spans="1:7" x14ac:dyDescent="0.3">
      <c r="A76" s="10"/>
      <c r="B76" s="37" t="s">
        <v>209</v>
      </c>
      <c r="C76" s="19"/>
      <c r="D76" s="17"/>
      <c r="E76" s="39">
        <f>SUM(E75)</f>
        <v>39.81</v>
      </c>
      <c r="F76" s="19"/>
      <c r="G76" s="17"/>
    </row>
    <row r="77" spans="1:7" x14ac:dyDescent="0.3">
      <c r="A77" s="10"/>
      <c r="B77" s="17" t="s">
        <v>106</v>
      </c>
      <c r="C77" s="19" t="s">
        <v>107</v>
      </c>
      <c r="D77" s="17" t="s">
        <v>108</v>
      </c>
      <c r="E77" s="18">
        <v>67</v>
      </c>
      <c r="F77" s="19" t="s">
        <v>109</v>
      </c>
      <c r="G77" s="17" t="s">
        <v>110</v>
      </c>
    </row>
    <row r="78" spans="1:7" x14ac:dyDescent="0.3">
      <c r="A78" s="10"/>
      <c r="B78" s="37" t="s">
        <v>210</v>
      </c>
      <c r="C78" s="19"/>
      <c r="D78" s="17"/>
      <c r="E78" s="39">
        <f>SUM(E77)</f>
        <v>67</v>
      </c>
      <c r="F78" s="19"/>
      <c r="G78" s="17"/>
    </row>
    <row r="79" spans="1:7" x14ac:dyDescent="0.3">
      <c r="A79" s="10"/>
      <c r="B79" s="17" t="s">
        <v>111</v>
      </c>
      <c r="C79" s="19" t="s">
        <v>112</v>
      </c>
      <c r="D79" s="17" t="s">
        <v>243</v>
      </c>
      <c r="E79" s="18">
        <v>68.72</v>
      </c>
      <c r="F79" s="19" t="s">
        <v>113</v>
      </c>
      <c r="G79" s="17" t="s">
        <v>114</v>
      </c>
    </row>
    <row r="80" spans="1:7" x14ac:dyDescent="0.3">
      <c r="A80" s="10"/>
      <c r="B80" s="17" t="s">
        <v>111</v>
      </c>
      <c r="C80" s="19" t="s">
        <v>112</v>
      </c>
      <c r="D80" s="17" t="s">
        <v>243</v>
      </c>
      <c r="E80" s="18">
        <v>22.55</v>
      </c>
      <c r="F80" s="19" t="s">
        <v>115</v>
      </c>
      <c r="G80" s="17" t="s">
        <v>116</v>
      </c>
    </row>
    <row r="81" spans="1:7" x14ac:dyDescent="0.3">
      <c r="A81" s="10"/>
      <c r="B81" s="37" t="s">
        <v>211</v>
      </c>
      <c r="C81" s="19"/>
      <c r="D81" s="17"/>
      <c r="E81" s="39">
        <f>SUM(E79:E80)</f>
        <v>91.27</v>
      </c>
      <c r="F81" s="19"/>
      <c r="G81" s="17"/>
    </row>
    <row r="82" spans="1:7" x14ac:dyDescent="0.3">
      <c r="A82" s="10"/>
      <c r="B82" s="17" t="s">
        <v>117</v>
      </c>
      <c r="C82" s="19" t="s">
        <v>118</v>
      </c>
      <c r="D82" s="17" t="s">
        <v>15</v>
      </c>
      <c r="E82" s="18">
        <v>580.97</v>
      </c>
      <c r="F82" s="19" t="s">
        <v>90</v>
      </c>
      <c r="G82" s="17" t="s">
        <v>91</v>
      </c>
    </row>
    <row r="83" spans="1:7" x14ac:dyDescent="0.3">
      <c r="A83" s="10"/>
      <c r="B83" s="37" t="s">
        <v>212</v>
      </c>
      <c r="C83" s="19"/>
      <c r="D83" s="17"/>
      <c r="E83" s="39">
        <f>SUM(E82)</f>
        <v>580.97</v>
      </c>
      <c r="F83" s="19"/>
      <c r="G83" s="17"/>
    </row>
    <row r="84" spans="1:7" x14ac:dyDescent="0.3">
      <c r="A84" s="10"/>
      <c r="B84" s="17" t="s">
        <v>119</v>
      </c>
      <c r="C84" s="19" t="s">
        <v>120</v>
      </c>
      <c r="D84" s="17" t="s">
        <v>244</v>
      </c>
      <c r="E84" s="18">
        <v>45</v>
      </c>
      <c r="F84" s="19" t="s">
        <v>121</v>
      </c>
      <c r="G84" s="17" t="s">
        <v>122</v>
      </c>
    </row>
    <row r="85" spans="1:7" x14ac:dyDescent="0.3">
      <c r="A85" s="10"/>
      <c r="B85" s="37" t="s">
        <v>213</v>
      </c>
      <c r="C85" s="19"/>
      <c r="D85" s="17"/>
      <c r="E85" s="39">
        <f>SUM(E84)</f>
        <v>45</v>
      </c>
      <c r="F85" s="19"/>
      <c r="G85" s="17"/>
    </row>
    <row r="86" spans="1:7" x14ac:dyDescent="0.3">
      <c r="A86" s="10"/>
      <c r="B86" s="17" t="s">
        <v>123</v>
      </c>
      <c r="C86" s="19" t="s">
        <v>124</v>
      </c>
      <c r="D86" s="17" t="s">
        <v>15</v>
      </c>
      <c r="E86" s="18">
        <v>165</v>
      </c>
      <c r="F86" s="19" t="s">
        <v>92</v>
      </c>
      <c r="G86" s="17" t="s">
        <v>93</v>
      </c>
    </row>
    <row r="87" spans="1:7" x14ac:dyDescent="0.3">
      <c r="A87" s="10"/>
      <c r="B87" s="37" t="s">
        <v>214</v>
      </c>
      <c r="C87" s="19"/>
      <c r="D87" s="17"/>
      <c r="E87" s="39">
        <f>SUM(E86)</f>
        <v>165</v>
      </c>
      <c r="F87" s="19"/>
      <c r="G87" s="17"/>
    </row>
    <row r="88" spans="1:7" x14ac:dyDescent="0.3">
      <c r="A88" s="10"/>
      <c r="B88" s="17" t="s">
        <v>125</v>
      </c>
      <c r="C88" s="19" t="s">
        <v>126</v>
      </c>
      <c r="D88" s="17" t="s">
        <v>10</v>
      </c>
      <c r="E88" s="18">
        <v>5217.08</v>
      </c>
      <c r="F88" s="19" t="s">
        <v>127</v>
      </c>
      <c r="G88" s="17" t="s">
        <v>128</v>
      </c>
    </row>
    <row r="89" spans="1:7" x14ac:dyDescent="0.3">
      <c r="A89" s="10"/>
      <c r="B89" s="37" t="s">
        <v>216</v>
      </c>
      <c r="C89" s="19"/>
      <c r="D89" s="17"/>
      <c r="E89" s="39">
        <f>SUM(E88)</f>
        <v>5217.08</v>
      </c>
      <c r="F89" s="19"/>
      <c r="G89" s="17"/>
    </row>
    <row r="90" spans="1:7" ht="27.6" x14ac:dyDescent="0.3">
      <c r="A90" s="10"/>
      <c r="B90" s="17" t="s">
        <v>129</v>
      </c>
      <c r="C90" s="19" t="s">
        <v>130</v>
      </c>
      <c r="D90" s="17" t="s">
        <v>131</v>
      </c>
      <c r="E90" s="18">
        <v>5680.46</v>
      </c>
      <c r="F90" s="19" t="s">
        <v>132</v>
      </c>
      <c r="G90" s="30" t="s">
        <v>133</v>
      </c>
    </row>
    <row r="91" spans="1:7" x14ac:dyDescent="0.3">
      <c r="A91" s="10"/>
      <c r="B91" s="37" t="s">
        <v>217</v>
      </c>
      <c r="C91" s="19"/>
      <c r="D91" s="17"/>
      <c r="E91" s="39">
        <f>SUM(E90)</f>
        <v>5680.46</v>
      </c>
      <c r="F91" s="19"/>
      <c r="G91" s="17"/>
    </row>
    <row r="92" spans="1:7" x14ac:dyDescent="0.3">
      <c r="A92" s="10"/>
      <c r="B92" s="17" t="s">
        <v>134</v>
      </c>
      <c r="C92" s="19" t="s">
        <v>135</v>
      </c>
      <c r="D92" s="17" t="s">
        <v>131</v>
      </c>
      <c r="E92" s="18">
        <v>15.01</v>
      </c>
      <c r="F92" s="19" t="s">
        <v>136</v>
      </c>
      <c r="G92" s="17" t="s">
        <v>137</v>
      </c>
    </row>
    <row r="93" spans="1:7" x14ac:dyDescent="0.3">
      <c r="A93" s="10"/>
      <c r="B93" s="37" t="s">
        <v>218</v>
      </c>
      <c r="C93" s="19"/>
      <c r="D93" s="17"/>
      <c r="E93" s="39">
        <f>SUM(E92)</f>
        <v>15.01</v>
      </c>
      <c r="F93" s="19"/>
      <c r="G93" s="17"/>
    </row>
    <row r="94" spans="1:7" x14ac:dyDescent="0.3">
      <c r="A94" s="10"/>
      <c r="B94" s="17" t="s">
        <v>138</v>
      </c>
      <c r="C94" s="19" t="s">
        <v>139</v>
      </c>
      <c r="D94" s="17" t="s">
        <v>140</v>
      </c>
      <c r="E94" s="18">
        <v>55</v>
      </c>
      <c r="F94" s="19" t="s">
        <v>141</v>
      </c>
      <c r="G94" s="17" t="s">
        <v>142</v>
      </c>
    </row>
    <row r="95" spans="1:7" x14ac:dyDescent="0.3">
      <c r="A95" s="10"/>
      <c r="B95" s="17" t="s">
        <v>138</v>
      </c>
      <c r="C95" s="19" t="s">
        <v>139</v>
      </c>
      <c r="D95" s="17" t="s">
        <v>140</v>
      </c>
      <c r="E95" s="18">
        <v>55</v>
      </c>
      <c r="F95" s="19" t="s">
        <v>141</v>
      </c>
      <c r="G95" s="17" t="s">
        <v>142</v>
      </c>
    </row>
    <row r="96" spans="1:7" x14ac:dyDescent="0.3">
      <c r="A96" s="10"/>
      <c r="B96" s="37" t="s">
        <v>219</v>
      </c>
      <c r="C96" s="19"/>
      <c r="D96" s="17"/>
      <c r="E96" s="39">
        <f>SUM(E94:E95)</f>
        <v>110</v>
      </c>
      <c r="F96" s="19"/>
      <c r="G96" s="17"/>
    </row>
    <row r="97" spans="1:7" x14ac:dyDescent="0.3">
      <c r="A97" s="10"/>
      <c r="B97" s="47" t="s">
        <v>143</v>
      </c>
      <c r="C97" s="41" t="s">
        <v>144</v>
      </c>
      <c r="D97" s="36" t="s">
        <v>131</v>
      </c>
      <c r="E97" s="18">
        <v>897.49</v>
      </c>
      <c r="F97" s="19" t="s">
        <v>145</v>
      </c>
      <c r="G97" s="17" t="s">
        <v>146</v>
      </c>
    </row>
    <row r="98" spans="1:7" x14ac:dyDescent="0.3">
      <c r="A98" s="10"/>
      <c r="B98" s="37" t="s">
        <v>220</v>
      </c>
      <c r="C98" s="19"/>
      <c r="D98" s="17"/>
      <c r="E98" s="39">
        <f>SUM(E97)</f>
        <v>897.49</v>
      </c>
      <c r="F98" s="19"/>
      <c r="G98" s="17"/>
    </row>
    <row r="99" spans="1:7" x14ac:dyDescent="0.3">
      <c r="A99" s="10"/>
      <c r="B99" s="17" t="s">
        <v>147</v>
      </c>
      <c r="C99" s="19" t="s">
        <v>148</v>
      </c>
      <c r="D99" s="17" t="s">
        <v>15</v>
      </c>
      <c r="E99" s="18">
        <v>53.09</v>
      </c>
      <c r="F99" s="19" t="s">
        <v>121</v>
      </c>
      <c r="G99" s="17" t="s">
        <v>122</v>
      </c>
    </row>
    <row r="100" spans="1:7" x14ac:dyDescent="0.3">
      <c r="A100" s="10"/>
      <c r="B100" s="37" t="s">
        <v>221</v>
      </c>
      <c r="C100" s="19"/>
      <c r="D100" s="17"/>
      <c r="E100" s="39">
        <f>SUM(E99)</f>
        <v>53.09</v>
      </c>
      <c r="F100" s="19"/>
      <c r="G100" s="17"/>
    </row>
    <row r="101" spans="1:7" x14ac:dyDescent="0.3">
      <c r="A101" s="10"/>
      <c r="B101" s="17" t="s">
        <v>149</v>
      </c>
      <c r="C101" s="19" t="s">
        <v>150</v>
      </c>
      <c r="D101" s="17" t="s">
        <v>151</v>
      </c>
      <c r="E101" s="18">
        <v>71</v>
      </c>
      <c r="F101" s="19" t="s">
        <v>152</v>
      </c>
      <c r="G101" s="17" t="s">
        <v>153</v>
      </c>
    </row>
    <row r="102" spans="1:7" x14ac:dyDescent="0.3">
      <c r="A102" s="10"/>
      <c r="B102" s="37" t="s">
        <v>222</v>
      </c>
      <c r="C102" s="19"/>
      <c r="D102" s="17"/>
      <c r="E102" s="39">
        <f>SUM(E101)</f>
        <v>71</v>
      </c>
      <c r="F102" s="19"/>
      <c r="G102" s="17"/>
    </row>
    <row r="103" spans="1:7" x14ac:dyDescent="0.3">
      <c r="A103" s="10"/>
      <c r="B103" s="17" t="s">
        <v>224</v>
      </c>
      <c r="C103" s="19" t="s">
        <v>154</v>
      </c>
      <c r="D103" s="17" t="s">
        <v>155</v>
      </c>
      <c r="E103" s="18">
        <v>24.55</v>
      </c>
      <c r="F103" s="19" t="s">
        <v>141</v>
      </c>
      <c r="G103" s="17" t="s">
        <v>142</v>
      </c>
    </row>
    <row r="104" spans="1:7" x14ac:dyDescent="0.3">
      <c r="A104" s="10"/>
      <c r="B104" s="37" t="s">
        <v>223</v>
      </c>
      <c r="C104" s="19"/>
      <c r="D104" s="17"/>
      <c r="E104" s="39">
        <f>SUM(E103)</f>
        <v>24.55</v>
      </c>
      <c r="F104" s="19"/>
      <c r="G104" s="17"/>
    </row>
    <row r="105" spans="1:7" ht="27.6" x14ac:dyDescent="0.3">
      <c r="A105" s="10"/>
      <c r="B105" s="17" t="s">
        <v>156</v>
      </c>
      <c r="C105" s="19" t="s">
        <v>157</v>
      </c>
      <c r="D105" s="30" t="s">
        <v>233</v>
      </c>
      <c r="E105" s="18">
        <v>153.6</v>
      </c>
      <c r="F105" s="19" t="s">
        <v>158</v>
      </c>
      <c r="G105" s="30" t="s">
        <v>159</v>
      </c>
    </row>
    <row r="106" spans="1:7" x14ac:dyDescent="0.3">
      <c r="A106" s="10"/>
      <c r="B106" s="37" t="s">
        <v>225</v>
      </c>
      <c r="C106" s="19"/>
      <c r="D106" s="17"/>
      <c r="E106" s="39">
        <f>SUM(E105)</f>
        <v>153.6</v>
      </c>
      <c r="F106" s="19"/>
      <c r="G106" s="17"/>
    </row>
    <row r="107" spans="1:7" x14ac:dyDescent="0.3">
      <c r="A107" s="10"/>
      <c r="B107" s="17" t="s">
        <v>160</v>
      </c>
      <c r="C107" s="19" t="s">
        <v>161</v>
      </c>
      <c r="D107" s="17" t="s">
        <v>162</v>
      </c>
      <c r="E107" s="18">
        <v>45.23</v>
      </c>
      <c r="F107" s="19" t="s">
        <v>102</v>
      </c>
      <c r="G107" s="17" t="s">
        <v>103</v>
      </c>
    </row>
    <row r="108" spans="1:7" x14ac:dyDescent="0.3">
      <c r="A108" s="10"/>
      <c r="B108" s="28" t="s">
        <v>226</v>
      </c>
      <c r="C108" s="19"/>
      <c r="D108" s="17"/>
      <c r="E108" s="39">
        <f>SUM(E107)</f>
        <v>45.23</v>
      </c>
      <c r="F108" s="19"/>
      <c r="G108" s="17"/>
    </row>
    <row r="109" spans="1:7" x14ac:dyDescent="0.3">
      <c r="A109" s="10"/>
      <c r="B109" s="17" t="s">
        <v>163</v>
      </c>
      <c r="C109" s="19" t="s">
        <v>164</v>
      </c>
      <c r="D109" s="17" t="s">
        <v>80</v>
      </c>
      <c r="E109" s="18">
        <v>203.29</v>
      </c>
      <c r="F109" s="19" t="s">
        <v>165</v>
      </c>
      <c r="G109" s="17" t="s">
        <v>166</v>
      </c>
    </row>
    <row r="110" spans="1:7" x14ac:dyDescent="0.3">
      <c r="A110" s="10"/>
      <c r="B110" s="17" t="s">
        <v>163</v>
      </c>
      <c r="C110" s="19" t="s">
        <v>164</v>
      </c>
      <c r="D110" s="17" t="s">
        <v>80</v>
      </c>
      <c r="E110" s="18">
        <v>70.709999999999994</v>
      </c>
      <c r="F110" s="19" t="s">
        <v>165</v>
      </c>
      <c r="G110" s="17" t="s">
        <v>166</v>
      </c>
    </row>
    <row r="111" spans="1:7" x14ac:dyDescent="0.3">
      <c r="A111" s="10"/>
      <c r="B111" s="37" t="s">
        <v>227</v>
      </c>
      <c r="C111" s="19"/>
      <c r="D111" s="17"/>
      <c r="E111" s="39">
        <f>SUM(E109:E110)</f>
        <v>274</v>
      </c>
      <c r="F111" s="19"/>
      <c r="G111" s="17"/>
    </row>
    <row r="112" spans="1:7" ht="27.6" x14ac:dyDescent="0.3">
      <c r="A112" s="10"/>
      <c r="B112" s="17" t="s">
        <v>174</v>
      </c>
      <c r="C112" s="19" t="s">
        <v>237</v>
      </c>
      <c r="D112" s="17" t="s">
        <v>175</v>
      </c>
      <c r="E112" s="18">
        <v>336</v>
      </c>
      <c r="F112" s="19" t="s">
        <v>238</v>
      </c>
      <c r="G112" s="30" t="s">
        <v>231</v>
      </c>
    </row>
    <row r="113" spans="1:8" x14ac:dyDescent="0.3">
      <c r="A113" s="10"/>
      <c r="B113" s="17" t="s">
        <v>181</v>
      </c>
      <c r="C113" s="19" t="s">
        <v>237</v>
      </c>
      <c r="D113" s="17" t="s">
        <v>175</v>
      </c>
      <c r="E113" s="18">
        <v>0.01</v>
      </c>
      <c r="F113" s="19" t="s">
        <v>239</v>
      </c>
      <c r="G113" s="17" t="s">
        <v>240</v>
      </c>
    </row>
    <row r="114" spans="1:8" x14ac:dyDescent="0.3">
      <c r="A114" s="10"/>
      <c r="B114" s="37" t="s">
        <v>228</v>
      </c>
      <c r="C114" s="19"/>
      <c r="D114" s="17"/>
      <c r="E114" s="39">
        <f>SUM(E112:E113)</f>
        <v>336.01</v>
      </c>
      <c r="F114" s="19"/>
      <c r="G114" s="17"/>
    </row>
    <row r="115" spans="1:8" x14ac:dyDescent="0.3">
      <c r="A115" s="11"/>
      <c r="B115" s="20" t="s">
        <v>176</v>
      </c>
      <c r="C115" s="22"/>
      <c r="D115" s="20"/>
      <c r="E115" s="21">
        <f>SUM(E13,E15,E17,E19,E21,E23,E25,E27,E29,E31,E33,E35,E38,E42,E45,E47,E49,E51,E53,E57,E59,E61,E66,E68,E70,E74,E76,E78,E81,E83,E85,E87,E89,E91,E93,E96,E98,E100,E102,E104,E106,E108,E111,E114)</f>
        <v>16964.099999999995</v>
      </c>
      <c r="F115" s="22"/>
      <c r="G115" s="20"/>
    </row>
    <row r="116" spans="1:8" x14ac:dyDescent="0.3">
      <c r="A116" s="12"/>
      <c r="B116" s="6"/>
      <c r="C116" s="7"/>
      <c r="D116" s="6"/>
      <c r="E116" s="6"/>
      <c r="F116" s="8"/>
      <c r="G116" s="7"/>
      <c r="H116" s="6"/>
    </row>
    <row r="117" spans="1:8" x14ac:dyDescent="0.3">
      <c r="B117" s="1" t="s">
        <v>245</v>
      </c>
    </row>
    <row r="120" spans="1:8" x14ac:dyDescent="0.3">
      <c r="B120" s="1" t="s">
        <v>246</v>
      </c>
    </row>
  </sheetData>
  <sortState ref="A11:H126">
    <sortCondition ref="A11"/>
  </sortState>
  <mergeCells count="1">
    <mergeCell ref="A6:H6"/>
  </mergeCells>
  <pageMargins left="0.7" right="0.7" top="0.75" bottom="0.75" header="0.3" footer="0.3"/>
  <pageSetup paperSize="9" scale="2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workbookViewId="0">
      <selection activeCell="B32" sqref="B32"/>
    </sheetView>
  </sheetViews>
  <sheetFormatPr defaultRowHeight="13.8" x14ac:dyDescent="0.3"/>
  <cols>
    <col min="1" max="1" width="3.77734375" style="1" customWidth="1"/>
    <col min="2" max="2" width="40.21875" style="1" customWidth="1"/>
    <col min="3" max="3" width="11.6640625" style="5" customWidth="1"/>
    <col min="4" max="4" width="5.6640625" style="4" customWidth="1"/>
    <col min="5" max="5" width="24.77734375" style="1" customWidth="1"/>
    <col min="6" max="16384" width="8.88671875" style="1"/>
  </cols>
  <sheetData>
    <row r="2" spans="1:7" ht="15.6" x14ac:dyDescent="0.3">
      <c r="A2" s="2" t="s">
        <v>0</v>
      </c>
    </row>
    <row r="3" spans="1:7" ht="15.6" x14ac:dyDescent="0.3">
      <c r="A3" s="2" t="s">
        <v>1</v>
      </c>
    </row>
    <row r="4" spans="1:7" ht="15.6" x14ac:dyDescent="0.3">
      <c r="A4" s="2" t="s">
        <v>2</v>
      </c>
    </row>
    <row r="6" spans="1:7" ht="18" x14ac:dyDescent="0.35">
      <c r="A6" s="46" t="s">
        <v>167</v>
      </c>
      <c r="B6" s="46"/>
      <c r="C6" s="46"/>
      <c r="D6" s="46"/>
      <c r="E6" s="46"/>
    </row>
    <row r="9" spans="1:7" x14ac:dyDescent="0.3">
      <c r="A9" s="35"/>
      <c r="B9" s="20" t="s">
        <v>236</v>
      </c>
      <c r="C9" s="21" t="s">
        <v>6</v>
      </c>
      <c r="D9" s="22" t="s">
        <v>7</v>
      </c>
      <c r="E9" s="20"/>
    </row>
    <row r="10" spans="1:7" s="16" customFormat="1" ht="55.2" x14ac:dyDescent="0.3">
      <c r="A10" s="15"/>
      <c r="B10" s="23" t="s">
        <v>178</v>
      </c>
      <c r="C10" s="24" t="s">
        <v>173</v>
      </c>
      <c r="D10" s="25" t="s">
        <v>168</v>
      </c>
      <c r="E10" s="44" t="s">
        <v>172</v>
      </c>
    </row>
    <row r="11" spans="1:7" s="14" customFormat="1" ht="27.6" x14ac:dyDescent="0.3">
      <c r="A11" s="13"/>
      <c r="B11" s="45" t="s">
        <v>179</v>
      </c>
      <c r="C11" s="26">
        <v>482.21</v>
      </c>
      <c r="D11" s="25" t="s">
        <v>168</v>
      </c>
      <c r="E11" s="45" t="s">
        <v>23</v>
      </c>
    </row>
    <row r="12" spans="1:7" ht="27.6" x14ac:dyDescent="0.3">
      <c r="A12" s="10"/>
      <c r="B12" s="17" t="s">
        <v>181</v>
      </c>
      <c r="C12" s="18">
        <v>17330.22</v>
      </c>
      <c r="D12" s="19" t="s">
        <v>168</v>
      </c>
      <c r="E12" s="30" t="s">
        <v>23</v>
      </c>
      <c r="G12" s="14"/>
    </row>
    <row r="13" spans="1:7" x14ac:dyDescent="0.3">
      <c r="A13" s="10"/>
      <c r="B13" s="37" t="s">
        <v>215</v>
      </c>
      <c r="C13" s="39">
        <f>SUM(C10,C11,C12)</f>
        <v>17812.43</v>
      </c>
      <c r="D13" s="19"/>
      <c r="E13" s="17"/>
    </row>
    <row r="14" spans="1:7" ht="27.6" x14ac:dyDescent="0.3">
      <c r="A14" s="10"/>
      <c r="B14" s="17" t="s">
        <v>178</v>
      </c>
      <c r="C14" s="18">
        <v>98.09</v>
      </c>
      <c r="D14" s="19" t="s">
        <v>169</v>
      </c>
      <c r="E14" s="30" t="s">
        <v>24</v>
      </c>
    </row>
    <row r="15" spans="1:7" ht="27.6" x14ac:dyDescent="0.3">
      <c r="A15" s="10"/>
      <c r="B15" s="30" t="s">
        <v>180</v>
      </c>
      <c r="C15" s="18">
        <v>198.53</v>
      </c>
      <c r="D15" s="19" t="s">
        <v>169</v>
      </c>
      <c r="E15" s="30" t="s">
        <v>24</v>
      </c>
    </row>
    <row r="16" spans="1:7" ht="27.6" x14ac:dyDescent="0.3">
      <c r="A16" s="10"/>
      <c r="B16" s="17" t="s">
        <v>181</v>
      </c>
      <c r="C16" s="18">
        <v>2562.29</v>
      </c>
      <c r="D16" s="19" t="s">
        <v>169</v>
      </c>
      <c r="E16" s="30" t="s">
        <v>24</v>
      </c>
    </row>
    <row r="17" spans="1:5" x14ac:dyDescent="0.3">
      <c r="A17" s="9"/>
      <c r="B17" s="28" t="s">
        <v>215</v>
      </c>
      <c r="C17" s="39">
        <f>SUM(C14,C15,C16)</f>
        <v>2858.91</v>
      </c>
      <c r="D17" s="29"/>
      <c r="E17" s="28"/>
    </row>
    <row r="18" spans="1:5" ht="27.6" x14ac:dyDescent="0.3">
      <c r="A18" s="9"/>
      <c r="B18" s="17" t="s">
        <v>181</v>
      </c>
      <c r="C18" s="18">
        <v>2179.1799999999998</v>
      </c>
      <c r="D18" s="19" t="s">
        <v>183</v>
      </c>
      <c r="E18" s="30" t="s">
        <v>184</v>
      </c>
    </row>
    <row r="19" spans="1:5" x14ac:dyDescent="0.3">
      <c r="A19" s="10"/>
      <c r="B19" s="37" t="s">
        <v>215</v>
      </c>
      <c r="C19" s="39">
        <v>2179.1799999999998</v>
      </c>
      <c r="D19" s="19"/>
      <c r="E19" s="17"/>
    </row>
    <row r="20" spans="1:5" x14ac:dyDescent="0.3">
      <c r="A20" s="10"/>
      <c r="B20" s="17" t="s">
        <v>182</v>
      </c>
      <c r="C20" s="18">
        <v>2312.9</v>
      </c>
      <c r="D20" s="19" t="s">
        <v>171</v>
      </c>
      <c r="E20" s="17" t="s">
        <v>170</v>
      </c>
    </row>
    <row r="21" spans="1:5" ht="27.6" x14ac:dyDescent="0.3">
      <c r="A21" s="10"/>
      <c r="B21" s="30" t="s">
        <v>180</v>
      </c>
      <c r="C21" s="18">
        <v>2922.44</v>
      </c>
      <c r="D21" s="19" t="s">
        <v>171</v>
      </c>
      <c r="E21" s="17" t="s">
        <v>170</v>
      </c>
    </row>
    <row r="22" spans="1:5" x14ac:dyDescent="0.3">
      <c r="A22" s="10"/>
      <c r="B22" s="17" t="s">
        <v>181</v>
      </c>
      <c r="C22" s="18">
        <v>105031.5</v>
      </c>
      <c r="D22" s="19" t="s">
        <v>171</v>
      </c>
      <c r="E22" s="17" t="s">
        <v>170</v>
      </c>
    </row>
    <row r="23" spans="1:5" x14ac:dyDescent="0.3">
      <c r="A23" s="9"/>
      <c r="B23" s="37" t="s">
        <v>215</v>
      </c>
      <c r="C23" s="39">
        <f>SUM(C20,C21,C22)</f>
        <v>110266.84</v>
      </c>
      <c r="D23" s="19"/>
      <c r="E23" s="17"/>
    </row>
    <row r="24" spans="1:5" x14ac:dyDescent="0.3">
      <c r="B24" s="31" t="s">
        <v>176</v>
      </c>
      <c r="C24" s="32">
        <f>SUM(C13,C17,C18,C23)</f>
        <v>133117.35999999999</v>
      </c>
      <c r="D24" s="33"/>
      <c r="E24" s="34"/>
    </row>
    <row r="26" spans="1:5" x14ac:dyDescent="0.3">
      <c r="B26" s="1" t="s">
        <v>245</v>
      </c>
    </row>
    <row r="29" spans="1:5" x14ac:dyDescent="0.3">
      <c r="B29" s="1" t="s">
        <v>247</v>
      </c>
    </row>
  </sheetData>
  <mergeCells count="1">
    <mergeCell ref="A6:E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po datumima</vt:lpstr>
      <vt:lpstr>kategorija 2</vt:lpstr>
      <vt:lpstr>'po datumima'!Podrucje_ispisa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OSVP</dc:creator>
  <cp:lastModifiedBy>OSVP</cp:lastModifiedBy>
  <cp:lastPrinted>2024-03-19T10:48:09Z</cp:lastPrinted>
  <dcterms:created xsi:type="dcterms:W3CDTF">2024-03-18T09:48:21Z</dcterms:created>
  <dcterms:modified xsi:type="dcterms:W3CDTF">2024-03-19T11:24:32Z</dcterms:modified>
</cp:coreProperties>
</file>